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imys\Documents\1_PROVOZ\Stěhování\VZ 2020 vzor\"/>
    </mc:Choice>
  </mc:AlternateContent>
  <bookViews>
    <workbookView xWindow="0" yWindow="0" windowWidth="28800" windowHeight="12345"/>
  </bookViews>
  <sheets>
    <sheet name="Kalkulace nabídky" sheetId="7" r:id="rId1"/>
  </sheets>
  <calcPr calcId="162913"/>
</workbook>
</file>

<file path=xl/calcChain.xml><?xml version="1.0" encoding="utf-8"?>
<calcChain xmlns="http://schemas.openxmlformats.org/spreadsheetml/2006/main">
  <c r="E13" i="7" l="1"/>
  <c r="E26" i="7" l="1"/>
  <c r="E29" i="7"/>
  <c r="E25" i="7"/>
  <c r="E23" i="7"/>
  <c r="E22" i="7"/>
  <c r="E21" i="7"/>
  <c r="N19" i="7"/>
  <c r="E19" i="7"/>
  <c r="N18" i="7"/>
  <c r="E18" i="7"/>
  <c r="N17" i="7"/>
  <c r="E17" i="7"/>
  <c r="N16" i="7"/>
  <c r="O15" i="7"/>
  <c r="N15" i="7"/>
  <c r="O14" i="7"/>
  <c r="N14" i="7"/>
  <c r="E14" i="7"/>
  <c r="O20" i="7" l="1"/>
  <c r="N20" i="7"/>
  <c r="E30" i="7"/>
  <c r="N29" i="7" l="1"/>
</calcChain>
</file>

<file path=xl/sharedStrings.xml><?xml version="1.0" encoding="utf-8"?>
<sst xmlns="http://schemas.openxmlformats.org/spreadsheetml/2006/main" count="69" uniqueCount="52">
  <si>
    <t>Kč/hod/1 pracovník (bez DPH)</t>
  </si>
  <si>
    <t>Koupě</t>
  </si>
  <si>
    <t>Zapůjčení</t>
  </si>
  <si>
    <t>MJ</t>
  </si>
  <si>
    <t>(v Kč za MJ bez DPH)</t>
  </si>
  <si>
    <t>přepravka plastová cca 60x40x40 cm</t>
  </si>
  <si>
    <t>ks</t>
  </si>
  <si>
    <t>krabice kartonová cca 60x40x40 cm</t>
  </si>
  <si>
    <t>pytel igelitový cca 60x120 cm (70 l)</t>
  </si>
  <si>
    <t>fólie bublinková 1x100 m</t>
  </si>
  <si>
    <t>role</t>
  </si>
  <si>
    <t>kus</t>
  </si>
  <si>
    <t>Cena celkem (Kč bez DPH)</t>
  </si>
  <si>
    <t>Balicí materiál</t>
  </si>
  <si>
    <t>- příklad objemu stěhovacích prací za 1 kalendářní měsíc</t>
  </si>
  <si>
    <t>- uvedené typy předmětů a jejich množství slouží pouze pro vyhodnocení nabídky uchazeče</t>
  </si>
  <si>
    <t xml:space="preserve">- objem poptávaných služeb je závislý na skutečné potřebě zadavatele. Zadavatel se nezavazuje k odběru níže uvedeného objemu služeb. </t>
  </si>
  <si>
    <t>- doplňované jednotkové ceny musí být shodné s jednotkovými cenami doplněnými do příloh č. 1 a 2</t>
  </si>
  <si>
    <t>x</t>
  </si>
  <si>
    <t>fólie fixační (smršťovací) šíře 50 cm x 180 m</t>
  </si>
  <si>
    <t>páska lepicí šíře cca 50 mm x 100 m</t>
  </si>
  <si>
    <t>%</t>
  </si>
  <si>
    <t>Počet účtovaných MJ (koupě)</t>
  </si>
  <si>
    <t>Počet účtovaných MJ (zapůjčení)</t>
  </si>
  <si>
    <t>Cena dopravy a práce celkem (Kč bez DPH)</t>
  </si>
  <si>
    <t>Pol.č.</t>
  </si>
  <si>
    <t>příplatek za stěhování předmětů o hmotnosti od 151 kg do 300 kg/kus (např. trezory)</t>
  </si>
  <si>
    <t>Kč/km (bez DPH)</t>
  </si>
  <si>
    <t>ujeté km - vůz do objemu 20 m3</t>
  </si>
  <si>
    <t>ujeté km - vůz o objemu 20 - 30 m3</t>
  </si>
  <si>
    <t>ujeté km - vůz o objemu nad 30 m3</t>
  </si>
  <si>
    <t>Kč/hodinu (bez DPH)</t>
  </si>
  <si>
    <t>Příplatky</t>
  </si>
  <si>
    <t>Příplatek k hodinové sazbě - práce So, Ne a svátky</t>
  </si>
  <si>
    <t>Kč/den (bez DPH)</t>
  </si>
  <si>
    <t xml:space="preserve">paušální částka za přistavení 1 objednaného stěhovacího vozu včetně pracovníků do místa stěhování a jeho návrat zpět na základnu Dodavatele </t>
  </si>
  <si>
    <t>Příklad požadovaného množství v měsíci</t>
  </si>
  <si>
    <t>Cena v měsíci celkem</t>
  </si>
  <si>
    <t>Práce – hodinová sazba jednoho pracovníka bez použití stěhovacího vozu</t>
  </si>
  <si>
    <t>Přistavení vozu</t>
  </si>
  <si>
    <t>Doprava - cena za použití stěhovacího vozu vč. příslušného počtu pracovníků</t>
  </si>
  <si>
    <t xml:space="preserve">Nabídková cena celkem: </t>
  </si>
  <si>
    <t>Pol. č.</t>
  </si>
  <si>
    <t>stěhování běžných předmětů a nábytku do hmotnosti 150 kg/kus (v rámci objektu - bez vozidla)</t>
  </si>
  <si>
    <t xml:space="preserve">hodinová sazba vozidla včetně 2 pracovníků - vůz do objemu 20 m3 </t>
  </si>
  <si>
    <t>hodinová sazba vozidla včetně 3 pracovníků - vůz o objemu 20 - 30 m3</t>
  </si>
  <si>
    <t>hodinová sazba vozidla včetně 4 pracovníků - vůz o objemu nad 30 m3</t>
  </si>
  <si>
    <t>Příplatek k hodinové sazbě - práce mezi 20:00 a 6.00</t>
  </si>
  <si>
    <t xml:space="preserve">- většina stěhovacích prací se bude odehrávat v Praze. Proto paušál za přistavení vozidla se vztahuje na pražská pracoviště. </t>
  </si>
  <si>
    <t>- v případě, že bude třeba přistavit vůz na mimopražské pracoviště, k paušálu za přistavení vozu se připočte cena za ujetou vzdálenost mezi sídlem zadavatele (tj. Sokolovská 1955/278, Praha 9) a místem nakládky a mezi místem vykládky a sídlem zadavatele.</t>
  </si>
  <si>
    <t>- do počtu hodin použití vozu lze započíst pouze dobu mezi přistavením vozu na uvedené pracoviště (v Praze i mimo Prahu) a ukončením vykládky v místě určení. Za dobu potřebnou pro přistavení vozidla k místu nakládky a návrat zpět na základnu dodavatele nelze započítat sazbu za použití vozu včetně řidiče, započítává se pouze sazba za ujeté kilometry.</t>
  </si>
  <si>
    <t>KALKULACE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</si>
</sst>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0">
    <xf numFmtId="0" fontId="0" fillId="0" borderId="0" xfId="0"/>
    <xf numFmtId="49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vertical="center" wrapText="1"/>
    </xf>
    <xf numFmtId="0" fontId="3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5" xfId="1" applyNumberFormat="1" applyFont="1" applyBorder="1"/>
    <xf numFmtId="164" fontId="0" fillId="0" borderId="8" xfId="1" applyNumberFormat="1" applyFont="1" applyBorder="1"/>
    <xf numFmtId="164" fontId="0" fillId="0" borderId="10" xfId="1" applyNumberFormat="1" applyFont="1" applyBorder="1"/>
    <xf numFmtId="164" fontId="0" fillId="0" borderId="0" xfId="1" applyNumberFormat="1" applyFont="1" applyBorder="1"/>
    <xf numFmtId="164" fontId="1" fillId="4" borderId="1" xfId="1" applyNumberFormat="1" applyFont="1" applyFill="1" applyBorder="1"/>
    <xf numFmtId="164" fontId="1" fillId="4" borderId="7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1" fillId="0" borderId="0" xfId="1" applyNumberFormat="1" applyFont="1" applyFill="1" applyBorder="1"/>
    <xf numFmtId="0" fontId="7" fillId="0" borderId="0" xfId="0" applyFont="1" applyFill="1" applyBorder="1" applyAlignment="1">
      <alignment vertical="center"/>
    </xf>
    <xf numFmtId="49" fontId="3" fillId="0" borderId="0" xfId="0" applyNumberFormat="1" applyFont="1"/>
    <xf numFmtId="0" fontId="0" fillId="7" borderId="17" xfId="0" applyFill="1" applyBorder="1" applyAlignment="1">
      <alignment horizontal="center"/>
    </xf>
    <xf numFmtId="164" fontId="0" fillId="7" borderId="15" xfId="1" applyNumberFormat="1" applyFont="1" applyFill="1" applyBorder="1"/>
    <xf numFmtId="164" fontId="0" fillId="0" borderId="1" xfId="1" applyNumberFormat="1" applyFont="1" applyBorder="1" applyAlignment="1">
      <alignment horizontal="right"/>
    </xf>
    <xf numFmtId="164" fontId="0" fillId="2" borderId="1" xfId="1" applyNumberFormat="1" applyFont="1" applyFill="1" applyBorder="1" applyAlignment="1">
      <alignment horizontal="right"/>
    </xf>
    <xf numFmtId="164" fontId="0" fillId="0" borderId="2" xfId="1" applyNumberFormat="1" applyFont="1" applyBorder="1" applyAlignment="1">
      <alignment horizontal="right"/>
    </xf>
    <xf numFmtId="164" fontId="0" fillId="2" borderId="2" xfId="1" applyNumberFormat="1" applyFont="1" applyFill="1" applyBorder="1" applyAlignment="1">
      <alignment horizontal="right"/>
    </xf>
    <xf numFmtId="0" fontId="0" fillId="0" borderId="1" xfId="0" applyBorder="1" applyAlignment="1">
      <alignment horizontal="right" wrapText="1" shrinkToFit="1"/>
    </xf>
    <xf numFmtId="164" fontId="0" fillId="0" borderId="1" xfId="1" applyNumberFormat="1" applyFont="1" applyBorder="1" applyAlignment="1">
      <alignment horizontal="right" wrapText="1" shrinkToFit="1"/>
    </xf>
    <xf numFmtId="164" fontId="0" fillId="2" borderId="1" xfId="1" applyNumberFormat="1" applyFont="1" applyFill="1" applyBorder="1" applyAlignment="1">
      <alignment horizontal="right" wrapText="1" shrinkToFit="1"/>
    </xf>
    <xf numFmtId="0" fontId="0" fillId="0" borderId="2" xfId="0" applyBorder="1" applyAlignment="1">
      <alignment horizontal="right" wrapText="1" shrinkToFit="1"/>
    </xf>
    <xf numFmtId="164" fontId="0" fillId="2" borderId="6" xfId="1" applyNumberFormat="1" applyFont="1" applyFill="1" applyBorder="1" applyAlignment="1">
      <alignment horizontal="right" wrapText="1" shrinkToFit="1"/>
    </xf>
    <xf numFmtId="164" fontId="0" fillId="0" borderId="2" xfId="1" applyNumberFormat="1" applyFont="1" applyBorder="1" applyAlignment="1">
      <alignment horizontal="right" wrapText="1" shrinkToFit="1"/>
    </xf>
    <xf numFmtId="49" fontId="3" fillId="0" borderId="0" xfId="0" applyNumberFormat="1" applyFont="1" applyAlignment="1">
      <alignment wrapText="1"/>
    </xf>
    <xf numFmtId="0" fontId="6" fillId="3" borderId="12" xfId="0" applyFont="1" applyFill="1" applyBorder="1" applyAlignment="1" applyProtection="1">
      <alignment horizontal="center" vertical="center"/>
      <protection locked="0"/>
    </xf>
    <xf numFmtId="9" fontId="6" fillId="3" borderId="12" xfId="0" applyNumberFormat="1" applyFont="1" applyFill="1" applyBorder="1" applyAlignment="1" applyProtection="1">
      <alignment horizontal="center" vertical="center"/>
      <protection locked="0"/>
    </xf>
    <xf numFmtId="164" fontId="0" fillId="3" borderId="1" xfId="1" applyNumberFormat="1" applyFont="1" applyFill="1" applyBorder="1" applyAlignment="1" applyProtection="1">
      <alignment horizontal="right" wrapText="1" shrinkToFit="1"/>
      <protection locked="0"/>
    </xf>
    <xf numFmtId="164" fontId="0" fillId="3" borderId="2" xfId="1" applyNumberFormat="1" applyFont="1" applyFill="1" applyBorder="1" applyAlignment="1" applyProtection="1">
      <alignment horizontal="right" wrapText="1" shrinkToFit="1"/>
      <protection locked="0"/>
    </xf>
    <xf numFmtId="164" fontId="3" fillId="3" borderId="1" xfId="1" applyNumberFormat="1" applyFont="1" applyFill="1" applyBorder="1" applyAlignment="1" applyProtection="1">
      <alignment horizontal="right" wrapText="1" shrinkToFit="1"/>
      <protection locked="0"/>
    </xf>
    <xf numFmtId="49" fontId="3" fillId="0" borderId="0" xfId="0" applyNumberFormat="1" applyFont="1" applyAlignment="1">
      <alignment horizontal="left" wrapText="1"/>
    </xf>
    <xf numFmtId="0" fontId="1" fillId="4" borderId="3" xfId="0" applyFont="1" applyFill="1" applyBorder="1" applyAlignment="1">
      <alignment horizontal="left"/>
    </xf>
    <xf numFmtId="0" fontId="1" fillId="4" borderId="5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center" vertical="center"/>
    </xf>
    <xf numFmtId="164" fontId="7" fillId="4" borderId="21" xfId="0" applyNumberFormat="1" applyFont="1" applyFill="1" applyBorder="1" applyAlignment="1">
      <alignment horizontal="center" vertical="center"/>
    </xf>
    <xf numFmtId="164" fontId="7" fillId="4" borderId="22" xfId="0" applyNumberFormat="1" applyFont="1" applyFill="1" applyBorder="1" applyAlignment="1">
      <alignment horizontal="center" vertical="center"/>
    </xf>
    <xf numFmtId="164" fontId="7" fillId="4" borderId="10" xfId="0" applyNumberFormat="1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B13" sqref="B13"/>
    </sheetView>
  </sheetViews>
  <sheetFormatPr defaultRowHeight="12.75" x14ac:dyDescent="0.2"/>
  <cols>
    <col min="1" max="1" width="7.5703125" customWidth="1"/>
    <col min="2" max="2" width="36.42578125" customWidth="1"/>
    <col min="3" max="3" width="18.42578125" customWidth="1"/>
    <col min="4" max="4" width="14.85546875" customWidth="1"/>
    <col min="5" max="5" width="12.140625" customWidth="1"/>
    <col min="6" max="6" width="3.42578125" customWidth="1"/>
    <col min="7" max="7" width="6.28515625" customWidth="1"/>
    <col min="8" max="8" width="14.7109375" customWidth="1"/>
    <col min="10" max="10" width="10.28515625" customWidth="1"/>
    <col min="12" max="12" width="11.5703125" customWidth="1"/>
    <col min="13" max="13" width="11.28515625" customWidth="1"/>
    <col min="15" max="15" width="9.7109375" customWidth="1"/>
  </cols>
  <sheetData>
    <row r="1" spans="1:15" ht="15" x14ac:dyDescent="0.25">
      <c r="A1" s="2" t="s">
        <v>51</v>
      </c>
    </row>
    <row r="3" spans="1:15" x14ac:dyDescent="0.2">
      <c r="A3" s="1" t="s">
        <v>14</v>
      </c>
    </row>
    <row r="4" spans="1:15" x14ac:dyDescent="0.2">
      <c r="A4" s="1" t="s">
        <v>15</v>
      </c>
    </row>
    <row r="5" spans="1:15" x14ac:dyDescent="0.2">
      <c r="A5" s="1" t="s">
        <v>16</v>
      </c>
    </row>
    <row r="6" spans="1:15" x14ac:dyDescent="0.2">
      <c r="A6" s="1" t="s">
        <v>17</v>
      </c>
    </row>
    <row r="7" spans="1:15" x14ac:dyDescent="0.2">
      <c r="A7" s="42" t="s">
        <v>48</v>
      </c>
    </row>
    <row r="8" spans="1:15" ht="24.75" customHeight="1" x14ac:dyDescent="0.2">
      <c r="A8" s="61" t="s">
        <v>49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55"/>
      <c r="N8" s="55"/>
      <c r="O8" s="55"/>
    </row>
    <row r="9" spans="1:15" x14ac:dyDescent="0.2">
      <c r="A9" s="61" t="s">
        <v>50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</row>
    <row r="10" spans="1:15" x14ac:dyDescent="0.2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</row>
    <row r="11" spans="1:15" ht="13.5" thickBot="1" x14ac:dyDescent="0.25"/>
    <row r="12" spans="1:15" ht="39" thickBot="1" x14ac:dyDescent="0.25">
      <c r="A12" s="4" t="s">
        <v>25</v>
      </c>
      <c r="B12" s="5" t="s">
        <v>38</v>
      </c>
      <c r="C12" s="20" t="s">
        <v>0</v>
      </c>
      <c r="D12" s="26" t="s">
        <v>36</v>
      </c>
      <c r="E12" s="27" t="s">
        <v>37</v>
      </c>
      <c r="F12" s="19"/>
      <c r="G12" s="77" t="s">
        <v>42</v>
      </c>
      <c r="H12" s="78" t="s">
        <v>13</v>
      </c>
      <c r="I12" s="3" t="s">
        <v>1</v>
      </c>
      <c r="J12" s="3" t="s">
        <v>2</v>
      </c>
      <c r="K12" s="78" t="s">
        <v>3</v>
      </c>
      <c r="L12" s="78" t="s">
        <v>22</v>
      </c>
      <c r="M12" s="78" t="s">
        <v>23</v>
      </c>
      <c r="N12" s="79" t="s">
        <v>12</v>
      </c>
      <c r="O12" s="79"/>
    </row>
    <row r="13" spans="1:15" ht="39" thickBot="1" x14ac:dyDescent="0.25">
      <c r="A13" s="6">
        <v>1</v>
      </c>
      <c r="B13" s="7" t="s">
        <v>43</v>
      </c>
      <c r="C13" s="56"/>
      <c r="D13" s="28">
        <v>42</v>
      </c>
      <c r="E13" s="32">
        <f>C13*D13</f>
        <v>0</v>
      </c>
      <c r="F13" s="35"/>
      <c r="G13" s="77"/>
      <c r="H13" s="78"/>
      <c r="I13" s="78" t="s">
        <v>4</v>
      </c>
      <c r="J13" s="78"/>
      <c r="K13" s="78"/>
      <c r="L13" s="78"/>
      <c r="M13" s="78"/>
      <c r="N13" s="3" t="s">
        <v>1</v>
      </c>
      <c r="O13" s="3" t="s">
        <v>2</v>
      </c>
    </row>
    <row r="14" spans="1:15" ht="39" thickBot="1" x14ac:dyDescent="0.25">
      <c r="A14" s="6">
        <v>2</v>
      </c>
      <c r="B14" s="7" t="s">
        <v>26</v>
      </c>
      <c r="C14" s="56"/>
      <c r="D14" s="29">
        <v>4</v>
      </c>
      <c r="E14" s="33">
        <f>C14*D14</f>
        <v>0</v>
      </c>
      <c r="F14" s="35"/>
      <c r="G14" s="38">
        <v>1</v>
      </c>
      <c r="H14" s="49" t="s">
        <v>5</v>
      </c>
      <c r="I14" s="58"/>
      <c r="J14" s="58"/>
      <c r="K14" s="50" t="s">
        <v>6</v>
      </c>
      <c r="L14" s="45">
        <v>10</v>
      </c>
      <c r="M14" s="45">
        <v>60</v>
      </c>
      <c r="N14" s="45">
        <f t="shared" ref="N14:N15" si="0">I14*L14</f>
        <v>0</v>
      </c>
      <c r="O14" s="45">
        <f>J14*M14</f>
        <v>0</v>
      </c>
    </row>
    <row r="15" spans="1:15" ht="39" thickBot="1" x14ac:dyDescent="0.25">
      <c r="A15" s="8"/>
      <c r="B15" s="9"/>
      <c r="C15" s="21"/>
      <c r="D15" s="43"/>
      <c r="E15" s="44"/>
      <c r="F15" s="35"/>
      <c r="G15" s="38">
        <v>2</v>
      </c>
      <c r="H15" s="49" t="s">
        <v>7</v>
      </c>
      <c r="I15" s="58"/>
      <c r="J15" s="60"/>
      <c r="K15" s="50" t="s">
        <v>6</v>
      </c>
      <c r="L15" s="45">
        <v>10</v>
      </c>
      <c r="M15" s="45">
        <v>50</v>
      </c>
      <c r="N15" s="45">
        <f t="shared" si="0"/>
        <v>0</v>
      </c>
      <c r="O15" s="45">
        <f>J15*M15</f>
        <v>0</v>
      </c>
    </row>
    <row r="16" spans="1:15" ht="39" thickBot="1" x14ac:dyDescent="0.25">
      <c r="A16" s="10"/>
      <c r="B16" s="11" t="s">
        <v>40</v>
      </c>
      <c r="C16" s="22" t="s">
        <v>27</v>
      </c>
      <c r="D16" s="29"/>
      <c r="E16" s="33"/>
      <c r="F16" s="35"/>
      <c r="G16" s="38">
        <v>3</v>
      </c>
      <c r="H16" s="49" t="s">
        <v>8</v>
      </c>
      <c r="I16" s="58"/>
      <c r="J16" s="51" t="s">
        <v>18</v>
      </c>
      <c r="K16" s="50" t="s">
        <v>6</v>
      </c>
      <c r="L16" s="45">
        <v>50</v>
      </c>
      <c r="M16" s="46" t="s">
        <v>18</v>
      </c>
      <c r="N16" s="45">
        <f>I16*L16</f>
        <v>0</v>
      </c>
      <c r="O16" s="46" t="s">
        <v>18</v>
      </c>
    </row>
    <row r="17" spans="1:15" ht="26.25" thickBot="1" x14ac:dyDescent="0.25">
      <c r="A17" s="6">
        <v>3</v>
      </c>
      <c r="B17" s="7" t="s">
        <v>28</v>
      </c>
      <c r="C17" s="56"/>
      <c r="D17" s="30">
        <v>190</v>
      </c>
      <c r="E17" s="32">
        <f>C17*D17</f>
        <v>0</v>
      </c>
      <c r="F17" s="35"/>
      <c r="G17" s="38">
        <v>4</v>
      </c>
      <c r="H17" s="49" t="s">
        <v>9</v>
      </c>
      <c r="I17" s="58"/>
      <c r="J17" s="51" t="s">
        <v>18</v>
      </c>
      <c r="K17" s="50" t="s">
        <v>10</v>
      </c>
      <c r="L17" s="45">
        <v>5</v>
      </c>
      <c r="M17" s="46" t="s">
        <v>18</v>
      </c>
      <c r="N17" s="45">
        <f t="shared" ref="N17:N19" si="1">I17*L17</f>
        <v>0</v>
      </c>
      <c r="O17" s="46" t="s">
        <v>18</v>
      </c>
    </row>
    <row r="18" spans="1:15" ht="40.5" customHeight="1" thickBot="1" x14ac:dyDescent="0.25">
      <c r="A18" s="6">
        <v>4</v>
      </c>
      <c r="B18" s="7" t="s">
        <v>29</v>
      </c>
      <c r="C18" s="56"/>
      <c r="D18" s="29">
        <v>380</v>
      </c>
      <c r="E18" s="33">
        <f>C18*D18</f>
        <v>0</v>
      </c>
      <c r="F18" s="35"/>
      <c r="G18" s="38">
        <v>5</v>
      </c>
      <c r="H18" s="49" t="s">
        <v>19</v>
      </c>
      <c r="I18" s="58"/>
      <c r="J18" s="51" t="s">
        <v>18</v>
      </c>
      <c r="K18" s="50" t="s">
        <v>10</v>
      </c>
      <c r="L18" s="45">
        <v>10</v>
      </c>
      <c r="M18" s="46" t="s">
        <v>18</v>
      </c>
      <c r="N18" s="45">
        <f t="shared" si="1"/>
        <v>0</v>
      </c>
      <c r="O18" s="46" t="s">
        <v>18</v>
      </c>
    </row>
    <row r="19" spans="1:15" ht="39" thickBot="1" x14ac:dyDescent="0.25">
      <c r="A19" s="6">
        <v>5</v>
      </c>
      <c r="B19" s="7" t="s">
        <v>30</v>
      </c>
      <c r="C19" s="56"/>
      <c r="D19" s="30">
        <v>250</v>
      </c>
      <c r="E19" s="32">
        <f>C19*D19</f>
        <v>0</v>
      </c>
      <c r="F19" s="35"/>
      <c r="G19" s="39">
        <v>6</v>
      </c>
      <c r="H19" s="52" t="s">
        <v>20</v>
      </c>
      <c r="I19" s="59"/>
      <c r="J19" s="53" t="s">
        <v>18</v>
      </c>
      <c r="K19" s="54" t="s">
        <v>11</v>
      </c>
      <c r="L19" s="47">
        <v>10</v>
      </c>
      <c r="M19" s="48" t="s">
        <v>18</v>
      </c>
      <c r="N19" s="47">
        <f t="shared" si="1"/>
        <v>0</v>
      </c>
      <c r="O19" s="48" t="s">
        <v>18</v>
      </c>
    </row>
    <row r="20" spans="1:15" ht="13.5" thickBot="1" x14ac:dyDescent="0.25">
      <c r="A20" s="6"/>
      <c r="B20" s="7"/>
      <c r="C20" s="23" t="s">
        <v>31</v>
      </c>
      <c r="D20" s="29"/>
      <c r="E20" s="33"/>
      <c r="F20" s="35"/>
      <c r="G20" s="62" t="s">
        <v>12</v>
      </c>
      <c r="H20" s="63"/>
      <c r="I20" s="63"/>
      <c r="J20" s="63"/>
      <c r="K20" s="63"/>
      <c r="L20" s="63"/>
      <c r="M20" s="64"/>
      <c r="N20" s="36">
        <f>SUM(N14:N19)</f>
        <v>0</v>
      </c>
      <c r="O20" s="36">
        <f>SUM(O14:O15)</f>
        <v>0</v>
      </c>
    </row>
    <row r="21" spans="1:15" ht="26.25" thickBot="1" x14ac:dyDescent="0.25">
      <c r="A21" s="6">
        <v>6</v>
      </c>
      <c r="B21" s="7" t="s">
        <v>44</v>
      </c>
      <c r="C21" s="56"/>
      <c r="D21" s="30">
        <v>11</v>
      </c>
      <c r="E21" s="32">
        <f>C21*D21</f>
        <v>0</v>
      </c>
      <c r="F21" s="35"/>
    </row>
    <row r="22" spans="1:15" ht="26.25" thickBot="1" x14ac:dyDescent="0.25">
      <c r="A22" s="6">
        <v>7</v>
      </c>
      <c r="B22" s="7" t="s">
        <v>45</v>
      </c>
      <c r="C22" s="56"/>
      <c r="D22" s="29">
        <v>28</v>
      </c>
      <c r="E22" s="33">
        <f>C22*D22</f>
        <v>0</v>
      </c>
      <c r="F22" s="35"/>
    </row>
    <row r="23" spans="1:15" ht="26.25" thickBot="1" x14ac:dyDescent="0.25">
      <c r="A23" s="6">
        <v>8</v>
      </c>
      <c r="B23" s="7" t="s">
        <v>46</v>
      </c>
      <c r="C23" s="56"/>
      <c r="D23" s="30">
        <v>26</v>
      </c>
      <c r="E23" s="32">
        <f>C23*D23</f>
        <v>0</v>
      </c>
      <c r="F23" s="35"/>
      <c r="H23" s="18"/>
    </row>
    <row r="24" spans="1:15" ht="13.5" thickBot="1" x14ac:dyDescent="0.25">
      <c r="A24" s="12"/>
      <c r="B24" s="13" t="s">
        <v>32</v>
      </c>
      <c r="C24" s="24" t="s">
        <v>21</v>
      </c>
      <c r="D24" s="29"/>
      <c r="E24" s="33"/>
      <c r="F24" s="35"/>
    </row>
    <row r="25" spans="1:15" ht="26.25" thickBot="1" x14ac:dyDescent="0.25">
      <c r="A25" s="14">
        <v>9</v>
      </c>
      <c r="B25" s="15" t="s">
        <v>47</v>
      </c>
      <c r="C25" s="57"/>
      <c r="D25" s="30">
        <v>6</v>
      </c>
      <c r="E25" s="32">
        <f>D25*C22*C25</f>
        <v>0</v>
      </c>
      <c r="F25" s="35"/>
    </row>
    <row r="26" spans="1:15" ht="26.25" thickBot="1" x14ac:dyDescent="0.25">
      <c r="A26" s="14">
        <v>10</v>
      </c>
      <c r="B26" s="15" t="s">
        <v>33</v>
      </c>
      <c r="C26" s="57"/>
      <c r="D26" s="29">
        <v>15</v>
      </c>
      <c r="E26" s="33">
        <f>(10*C26*C23)+(5*C26*C21)</f>
        <v>0</v>
      </c>
      <c r="F26" s="35"/>
    </row>
    <row r="27" spans="1:15" ht="13.5" thickBot="1" x14ac:dyDescent="0.25">
      <c r="A27" s="16"/>
      <c r="B27" s="17"/>
      <c r="C27" s="25"/>
      <c r="D27" s="43"/>
      <c r="E27" s="44"/>
      <c r="F27" s="35"/>
    </row>
    <row r="28" spans="1:15" ht="13.5" thickBot="1" x14ac:dyDescent="0.25">
      <c r="A28" s="6"/>
      <c r="B28" s="11" t="s">
        <v>39</v>
      </c>
      <c r="C28" s="23" t="s">
        <v>34</v>
      </c>
      <c r="D28" s="29"/>
      <c r="E28" s="33"/>
      <c r="F28" s="35"/>
    </row>
    <row r="29" spans="1:15" ht="51.75" thickBot="1" x14ac:dyDescent="0.25">
      <c r="A29" s="6">
        <v>11</v>
      </c>
      <c r="B29" s="7" t="s">
        <v>35</v>
      </c>
      <c r="C29" s="56"/>
      <c r="D29" s="31">
        <v>9</v>
      </c>
      <c r="E29" s="34">
        <f>C29*D29</f>
        <v>0</v>
      </c>
      <c r="F29" s="35"/>
      <c r="G29" s="41"/>
      <c r="H29" s="41"/>
      <c r="I29" s="41"/>
      <c r="J29" s="65" t="s">
        <v>41</v>
      </c>
      <c r="K29" s="66"/>
      <c r="L29" s="66"/>
      <c r="M29" s="67"/>
      <c r="N29" s="71">
        <f>E30+N20+O20</f>
        <v>0</v>
      </c>
      <c r="O29" s="72"/>
    </row>
    <row r="30" spans="1:15" ht="13.5" customHeight="1" thickBot="1" x14ac:dyDescent="0.25">
      <c r="A30" s="75" t="s">
        <v>24</v>
      </c>
      <c r="B30" s="76"/>
      <c r="C30" s="76"/>
      <c r="D30" s="76"/>
      <c r="E30" s="37">
        <f>SUM(E13:E29)</f>
        <v>0</v>
      </c>
      <c r="F30" s="40"/>
      <c r="G30" s="41"/>
      <c r="H30" s="41"/>
      <c r="I30" s="41"/>
      <c r="J30" s="68"/>
      <c r="K30" s="69"/>
      <c r="L30" s="69"/>
      <c r="M30" s="70"/>
      <c r="N30" s="73"/>
      <c r="O30" s="74"/>
    </row>
  </sheetData>
  <sheetProtection algorithmName="SHA-512" hashValue="DYRrjLJJ2P8tUXEanDEkctpoYKMFyBp7AgmqvlB/EHLAdvl2wDqRsmY/qpt8XFl4uVv53/76wUhwIoMNH9gIUQ==" saltValue="o4BmulDnl4Et9rXbk5C70Q==" spinCount="100000" sheet="1" objects="1" scenarios="1"/>
  <mergeCells count="13">
    <mergeCell ref="A8:L8"/>
    <mergeCell ref="A9:L10"/>
    <mergeCell ref="G20:M20"/>
    <mergeCell ref="J29:M30"/>
    <mergeCell ref="N29:O30"/>
    <mergeCell ref="A30:D30"/>
    <mergeCell ref="G12:G13"/>
    <mergeCell ref="H12:H13"/>
    <mergeCell ref="K12:K13"/>
    <mergeCell ref="L12:L13"/>
    <mergeCell ref="M12:M13"/>
    <mergeCell ref="N12:O12"/>
    <mergeCell ref="I13:J13"/>
  </mergeCells>
  <dataValidations count="1">
    <dataValidation type="decimal" allowBlank="1" showInputMessage="1" showErrorMessage="1" sqref="I14:I19 J14:J15 C13:C14 C17:C19 C21:C23 C25:C26 C29">
      <formula1>0</formula1>
      <formula2>10000</formula2>
    </dataValidation>
  </dataValidation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Zpracovatel xmlns="16890a16-170b-46a6-8a62-1e60036114d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DE36B5104D0C40886C6C3414A717DB" ma:contentTypeVersion="2" ma:contentTypeDescription="Vytvořit nový dokument" ma:contentTypeScope="" ma:versionID="1682dcda35d02581097353a6f7831342">
  <xsd:schema xmlns:xsd="http://www.w3.org/2001/XMLSchema" xmlns:p="http://schemas.microsoft.com/office/2006/metadata/properties" xmlns:ns2="16890a16-170b-46a6-8a62-1e60036114db" targetNamespace="http://schemas.microsoft.com/office/2006/metadata/properties" ma:root="true" ma:fieldsID="27aebedff9780f0d4ff71c98b4fb7a09" ns2:_="">
    <xsd:import namespace="16890a16-170b-46a6-8a62-1e60036114db"/>
    <xsd:element name="properties">
      <xsd:complexType>
        <xsd:sequence>
          <xsd:element name="documentManagement">
            <xsd:complexType>
              <xsd:all>
                <xsd:element ref="ns2:Zpracovate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16890a16-170b-46a6-8a62-1e60036114db" elementFormDefault="qualified">
    <xsd:import namespace="http://schemas.microsoft.com/office/2006/documentManagement/types"/>
    <xsd:element name="Zpracovatel" ma:index="8" nillable="true" ma:displayName="Zpracovatel" ma:internalName="Zpracovatel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A534DA7-DABF-4031-93A7-F856CB7D788A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16890a16-170b-46a6-8a62-1e60036114d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9D46908-4D9F-48D2-A15C-8919FC61B1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211F21-4CB8-42B1-8679-A73624B75B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890a16-170b-46a6-8a62-1e60036114d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Kalkulace nabídky</vt:lpstr>
    </vt:vector>
  </TitlesOfParts>
  <Company>Letiste Praha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 Urbanová</dc:creator>
  <cp:lastModifiedBy>Ozimý Stanislav, Bc.</cp:lastModifiedBy>
  <cp:lastPrinted>2020-12-14T11:36:43Z</cp:lastPrinted>
  <dcterms:created xsi:type="dcterms:W3CDTF">2011-05-23T07:40:17Z</dcterms:created>
  <dcterms:modified xsi:type="dcterms:W3CDTF">2021-01-08T09:54:22Z</dcterms:modified>
</cp:coreProperties>
</file>